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4"/>
  </bookViews>
  <sheets>
    <sheet name="2017" sheetId="4" r:id="rId1"/>
    <sheet name="JCO and OR 2018" sheetId="6" r:id="rId2"/>
    <sheet name="JCO and OR 2019" sheetId="10" r:id="rId3"/>
    <sheet name="JCO AND OR 2020" sheetId="14" r:id="rId4"/>
    <sheet name="JCO AND OR 2021" sheetId="16" r:id="rId5"/>
  </sheets>
  <definedNames>
    <definedName name="_xlnm.Print_Area" localSheetId="0">'2017'!$A$1:$D$29</definedName>
    <definedName name="_xlnm.Print_Area" localSheetId="1">'JCO and OR 2018'!$A$1:$K$31</definedName>
  </definedNames>
  <calcPr calcId="124519"/>
</workbook>
</file>

<file path=xl/calcChain.xml><?xml version="1.0" encoding="utf-8"?>
<calcChain xmlns="http://schemas.openxmlformats.org/spreadsheetml/2006/main">
  <c r="K25" i="16"/>
  <c r="K26" s="1"/>
  <c r="E25"/>
  <c r="L25" s="1"/>
  <c r="H25"/>
  <c r="K18"/>
  <c r="K21" s="1"/>
  <c r="J26"/>
  <c r="I26"/>
  <c r="G26"/>
  <c r="F26"/>
  <c r="D26"/>
  <c r="C26"/>
  <c r="H24"/>
  <c r="E24"/>
  <c r="H23"/>
  <c r="E23"/>
  <c r="J21"/>
  <c r="I21"/>
  <c r="G21"/>
  <c r="F21"/>
  <c r="D21"/>
  <c r="C21"/>
  <c r="L20"/>
  <c r="H20"/>
  <c r="E20"/>
  <c r="H19"/>
  <c r="E19"/>
  <c r="H18"/>
  <c r="E18"/>
  <c r="J16"/>
  <c r="I16"/>
  <c r="H16"/>
  <c r="G16"/>
  <c r="F16"/>
  <c r="D16"/>
  <c r="C16"/>
  <c r="K15"/>
  <c r="E15"/>
  <c r="K14"/>
  <c r="E14"/>
  <c r="K13"/>
  <c r="E13"/>
  <c r="J11"/>
  <c r="I11"/>
  <c r="G11"/>
  <c r="F11"/>
  <c r="D11"/>
  <c r="C11"/>
  <c r="K10"/>
  <c r="H10"/>
  <c r="E10"/>
  <c r="K9"/>
  <c r="E9"/>
  <c r="K8"/>
  <c r="H8"/>
  <c r="E8"/>
  <c r="B11" i="14"/>
  <c r="C28"/>
  <c r="E28"/>
  <c r="F28"/>
  <c r="H28"/>
  <c r="I28"/>
  <c r="J28"/>
  <c r="B28"/>
  <c r="C22"/>
  <c r="E22"/>
  <c r="F22"/>
  <c r="H22"/>
  <c r="I22"/>
  <c r="J22"/>
  <c r="B22"/>
  <c r="C17"/>
  <c r="E17"/>
  <c r="F17"/>
  <c r="G17"/>
  <c r="H17"/>
  <c r="I17"/>
  <c r="B17"/>
  <c r="C11"/>
  <c r="E11"/>
  <c r="F11"/>
  <c r="H11"/>
  <c r="I11"/>
  <c r="D10"/>
  <c r="D8"/>
  <c r="D27"/>
  <c r="K27" s="1"/>
  <c r="G26"/>
  <c r="D26"/>
  <c r="G25"/>
  <c r="D25"/>
  <c r="G21"/>
  <c r="D21"/>
  <c r="G20"/>
  <c r="D20"/>
  <c r="G19"/>
  <c r="D19"/>
  <c r="J16"/>
  <c r="D16"/>
  <c r="J15"/>
  <c r="J14"/>
  <c r="D14"/>
  <c r="J10"/>
  <c r="G10"/>
  <c r="J9"/>
  <c r="G9"/>
  <c r="D9"/>
  <c r="J8"/>
  <c r="G8"/>
  <c r="F17" i="10"/>
  <c r="C11"/>
  <c r="J17"/>
  <c r="G11"/>
  <c r="J15"/>
  <c r="J16"/>
  <c r="J14"/>
  <c r="D8"/>
  <c r="H31"/>
  <c r="I29"/>
  <c r="H29"/>
  <c r="F29"/>
  <c r="E29"/>
  <c r="C29"/>
  <c r="B29"/>
  <c r="D28"/>
  <c r="K28" s="1"/>
  <c r="G27"/>
  <c r="D27"/>
  <c r="G26"/>
  <c r="D26"/>
  <c r="I23"/>
  <c r="H23"/>
  <c r="F23"/>
  <c r="G23" s="1"/>
  <c r="E23"/>
  <c r="C23"/>
  <c r="B23"/>
  <c r="G22"/>
  <c r="D22"/>
  <c r="G21"/>
  <c r="D21"/>
  <c r="K21" s="1"/>
  <c r="G20"/>
  <c r="D20"/>
  <c r="G19"/>
  <c r="D19"/>
  <c r="G18"/>
  <c r="D18"/>
  <c r="I17"/>
  <c r="H17"/>
  <c r="E17"/>
  <c r="C17"/>
  <c r="G16"/>
  <c r="D16"/>
  <c r="G15"/>
  <c r="G17" s="1"/>
  <c r="J11"/>
  <c r="J31" s="1"/>
  <c r="I11"/>
  <c r="I31" s="1"/>
  <c r="H11"/>
  <c r="F11"/>
  <c r="E11"/>
  <c r="B11"/>
  <c r="J10"/>
  <c r="G10"/>
  <c r="D10"/>
  <c r="J9"/>
  <c r="G9"/>
  <c r="D9"/>
  <c r="J8"/>
  <c r="G8"/>
  <c r="G29" i="6"/>
  <c r="D28"/>
  <c r="K28" s="1"/>
  <c r="G27"/>
  <c r="D27"/>
  <c r="K27"/>
  <c r="C29"/>
  <c r="G26"/>
  <c r="D26"/>
  <c r="G22"/>
  <c r="I29"/>
  <c r="H29"/>
  <c r="F29"/>
  <c r="E29"/>
  <c r="B29"/>
  <c r="I23"/>
  <c r="H23"/>
  <c r="F23"/>
  <c r="E23"/>
  <c r="G23" s="1"/>
  <c r="C23"/>
  <c r="B23"/>
  <c r="D23" s="1"/>
  <c r="K23" s="1"/>
  <c r="D22"/>
  <c r="K22" s="1"/>
  <c r="G21"/>
  <c r="D21"/>
  <c r="K21" s="1"/>
  <c r="G20"/>
  <c r="D20"/>
  <c r="G19"/>
  <c r="D19"/>
  <c r="G18"/>
  <c r="D18"/>
  <c r="I17"/>
  <c r="H17"/>
  <c r="F17"/>
  <c r="E17"/>
  <c r="G17" s="1"/>
  <c r="C17"/>
  <c r="G16"/>
  <c r="D16"/>
  <c r="G15"/>
  <c r="I11"/>
  <c r="H11"/>
  <c r="F11"/>
  <c r="E11"/>
  <c r="C11"/>
  <c r="B11"/>
  <c r="J10"/>
  <c r="G10"/>
  <c r="D10"/>
  <c r="K10" s="1"/>
  <c r="J9"/>
  <c r="G9"/>
  <c r="D9"/>
  <c r="K9" s="1"/>
  <c r="J8"/>
  <c r="J11" s="1"/>
  <c r="J31" s="1"/>
  <c r="G8"/>
  <c r="D8"/>
  <c r="D11" s="1"/>
  <c r="C24" i="4"/>
  <c r="C19"/>
  <c r="C14"/>
  <c r="C9"/>
  <c r="L24" i="16" l="1"/>
  <c r="H11"/>
  <c r="L14"/>
  <c r="L23"/>
  <c r="I28"/>
  <c r="J28"/>
  <c r="H26"/>
  <c r="L9"/>
  <c r="K16"/>
  <c r="L18"/>
  <c r="I30" i="14"/>
  <c r="K9"/>
  <c r="J11"/>
  <c r="K10"/>
  <c r="H30"/>
  <c r="B30"/>
  <c r="G11"/>
  <c r="J17"/>
  <c r="D11"/>
  <c r="E30"/>
  <c r="K16"/>
  <c r="F30"/>
  <c r="D28"/>
  <c r="C26" i="4"/>
  <c r="L19" i="16"/>
  <c r="K11"/>
  <c r="L13"/>
  <c r="L15"/>
  <c r="G28"/>
  <c r="L10"/>
  <c r="H21"/>
  <c r="H28" s="1"/>
  <c r="L8"/>
  <c r="K8" i="14"/>
  <c r="G22"/>
  <c r="G28"/>
  <c r="D22"/>
  <c r="C30"/>
  <c r="K19"/>
  <c r="F28" i="16"/>
  <c r="D28"/>
  <c r="C28"/>
  <c r="E11"/>
  <c r="E26"/>
  <c r="E16"/>
  <c r="E21"/>
  <c r="K20" i="14"/>
  <c r="K25"/>
  <c r="K21"/>
  <c r="K26"/>
  <c r="K14"/>
  <c r="D15"/>
  <c r="D29" i="10"/>
  <c r="C31"/>
  <c r="D23"/>
  <c r="K23" s="1"/>
  <c r="D11"/>
  <c r="G29"/>
  <c r="G31" s="1"/>
  <c r="K27"/>
  <c r="K26"/>
  <c r="K22"/>
  <c r="E31"/>
  <c r="K10"/>
  <c r="K9"/>
  <c r="K11"/>
  <c r="B15"/>
  <c r="D15" s="1"/>
  <c r="K15" s="1"/>
  <c r="K8"/>
  <c r="B14"/>
  <c r="F31"/>
  <c r="K26" i="6"/>
  <c r="H31"/>
  <c r="C31"/>
  <c r="D29"/>
  <c r="K29" s="1"/>
  <c r="I31"/>
  <c r="E31"/>
  <c r="F31"/>
  <c r="K8"/>
  <c r="G11"/>
  <c r="G31" s="1"/>
  <c r="B14"/>
  <c r="B15"/>
  <c r="D15" s="1"/>
  <c r="K15" s="1"/>
  <c r="L26" i="16" l="1"/>
  <c r="L16"/>
  <c r="K28"/>
  <c r="L21"/>
  <c r="L11"/>
  <c r="K11" i="14"/>
  <c r="G30"/>
  <c r="J30"/>
  <c r="K22"/>
  <c r="E28" i="16"/>
  <c r="K15" i="14"/>
  <c r="D17"/>
  <c r="K28"/>
  <c r="K29" i="10"/>
  <c r="B17"/>
  <c r="D14"/>
  <c r="B17" i="6"/>
  <c r="D14"/>
  <c r="K14" s="1"/>
  <c r="K11"/>
  <c r="L28" i="16" l="1"/>
  <c r="D30" i="14"/>
  <c r="K17"/>
  <c r="K14" i="10"/>
  <c r="D17"/>
  <c r="B31"/>
  <c r="D17" i="6"/>
  <c r="B31"/>
  <c r="K30" i="14" l="1"/>
  <c r="K17" i="10"/>
  <c r="K31" s="1"/>
  <c r="D31"/>
  <c r="K17" i="6"/>
  <c r="K31" s="1"/>
  <c r="D31"/>
</calcChain>
</file>

<file path=xl/sharedStrings.xml><?xml version="1.0" encoding="utf-8"?>
<sst xmlns="http://schemas.openxmlformats.org/spreadsheetml/2006/main" count="172" uniqueCount="36">
  <si>
    <t>VACNCIES FILLED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</si>
  <si>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</si>
  <si>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</si>
  <si>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</si>
  <si>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</si>
  <si>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</si>
  <si>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</si>
  <si>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</si>
  <si>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</si>
  <si>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</si>
  <si>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</si>
  <si>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</si>
  <si>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</si>
  <si>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</si>
  <si>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GRAND TOTAL</t>
  </si>
  <si>
    <t xml:space="preserve">FIRST QUARTER </t>
  </si>
  <si>
    <t>SECOND QUARTER</t>
  </si>
  <si>
    <t>THIRD QUARTER</t>
  </si>
  <si>
    <t>FOURTH QUARTER</t>
  </si>
  <si>
    <t>MONTH - 2018</t>
  </si>
  <si>
    <t>FIRST QUARTER</t>
  </si>
  <si>
    <t>THRID QUARTER</t>
  </si>
  <si>
    <t>VACANCIES FILLED BY THE ESM IN DSC</t>
  </si>
  <si>
    <t>ARMY</t>
  </si>
  <si>
    <t>JCO</t>
  </si>
  <si>
    <t>OR</t>
  </si>
  <si>
    <t>AF</t>
  </si>
  <si>
    <t>GRNAD TOTAL</t>
  </si>
  <si>
    <t xml:space="preserve"> </t>
  </si>
  <si>
    <t xml:space="preserve"> Navy</t>
  </si>
  <si>
    <t>MONTH - 2019</t>
  </si>
  <si>
    <t>MONTH - 2020</t>
  </si>
  <si>
    <t>GRNAD 
TOTAL</t>
  </si>
  <si>
    <t xml:space="preserve">MONTHs 2021 </t>
  </si>
  <si>
    <t>Air force</t>
  </si>
  <si>
    <t>MONTH - 2017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</si>
</sst>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4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4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6"/>
  <sheetViews>
    <sheetView topLeftCell="A10" workbookViewId="0">
      <selection activeCell="F17" sqref="F17"/>
    </sheetView>
  </sheetViews>
  <sheetFormatPr defaultRowHeight="15"/>
  <cols>
    <col min="1" max="1" width="9.140625" style="6"/>
    <col min="2" max="2" width="23.42578125" style="15" customWidth="1"/>
    <col min="3" max="3" width="23.85546875" style="6" customWidth="1"/>
    <col min="4" max="16384" width="9.140625" style="6"/>
  </cols>
  <sheetData>
    <row r="2" spans="2:3" ht="15.75">
      <c r="B2" s="30" t="s">
        <v>22</v>
      </c>
      <c r="C2" s="30"/>
    </row>
    <row r="3" spans="2:3" ht="15.75">
      <c r="B3" s="17"/>
      <c r="C3" s="16"/>
    </row>
    <row r="4" spans="2:3" ht="15.75">
      <c r="B4" s="13" t="s">
        <v>35</v>
      </c>
      <c r="C4" s="13" t="s">
        <v>0</v>
      </c>
    </row>
    <row r="5" spans="2:3" ht="15.75">
      <c r="B5" s="18" t="s">
        <v>15</v>
      </c>
      <c r="C5" s="12"/>
    </row>
    <row r="6" spans="2:3">
      <c r="B6" s="14" t="s">
        <v>1</v>
      </c>
      <c r="C6" s="5">
        <v>312</v>
      </c>
    </row>
    <row r="7" spans="2:3">
      <c r="B7" s="14" t="s">
        <v>2</v>
      </c>
      <c r="C7" s="5">
        <v>306</v>
      </c>
    </row>
    <row r="8" spans="2:3">
      <c r="B8" s="14" t="s">
        <v>3</v>
      </c>
      <c r="C8" s="5">
        <v>556</v>
      </c>
    </row>
    <row r="9" spans="2:3" ht="15.75">
      <c r="B9" s="22" t="s">
        <v>13</v>
      </c>
      <c r="C9" s="11">
        <f>SUM(C6:C8)</f>
        <v>1174</v>
      </c>
    </row>
    <row r="10" spans="2:3">
      <c r="B10" s="14" t="s">
        <v>16</v>
      </c>
      <c r="C10" s="5"/>
    </row>
    <row r="11" spans="2:3">
      <c r="B11" s="14" t="s">
        <v>4</v>
      </c>
      <c r="C11" s="5">
        <v>180</v>
      </c>
    </row>
    <row r="12" spans="2:3">
      <c r="B12" s="14" t="s">
        <v>5</v>
      </c>
      <c r="C12" s="5">
        <v>360</v>
      </c>
    </row>
    <row r="13" spans="2:3">
      <c r="B13" s="14" t="s">
        <v>6</v>
      </c>
      <c r="C13" s="5">
        <v>384</v>
      </c>
    </row>
    <row r="14" spans="2:3" ht="15.75">
      <c r="B14" s="22" t="s">
        <v>13</v>
      </c>
      <c r="C14" s="11">
        <f>SUM(C11:C13)</f>
        <v>924</v>
      </c>
    </row>
    <row r="15" spans="2:3">
      <c r="B15" s="14" t="s">
        <v>17</v>
      </c>
      <c r="C15" s="5"/>
    </row>
    <row r="16" spans="2:3">
      <c r="B16" s="14" t="s">
        <v>7</v>
      </c>
      <c r="C16" s="5">
        <v>360</v>
      </c>
    </row>
    <row r="17" spans="2:3">
      <c r="B17" s="14" t="s">
        <v>8</v>
      </c>
      <c r="C17" s="5">
        <v>330</v>
      </c>
    </row>
    <row r="18" spans="2:3">
      <c r="B18" s="14" t="s">
        <v>9</v>
      </c>
      <c r="C18" s="5">
        <v>403</v>
      </c>
    </row>
    <row r="19" spans="2:3" ht="15.75">
      <c r="B19" s="22" t="s">
        <v>13</v>
      </c>
      <c r="C19" s="11">
        <f>SUM(C16:C18)</f>
        <v>1093</v>
      </c>
    </row>
    <row r="20" spans="2:3">
      <c r="B20" s="14" t="s">
        <v>18</v>
      </c>
      <c r="C20" s="5"/>
    </row>
    <row r="21" spans="2:3">
      <c r="B21" s="14" t="s">
        <v>10</v>
      </c>
      <c r="C21" s="5">
        <v>168</v>
      </c>
    </row>
    <row r="22" spans="2:3">
      <c r="B22" s="14" t="s">
        <v>11</v>
      </c>
      <c r="C22" s="5">
        <v>329</v>
      </c>
    </row>
    <row r="23" spans="2:3">
      <c r="B23" s="14" t="s">
        <v>12</v>
      </c>
      <c r="C23" s="5">
        <v>445</v>
      </c>
    </row>
    <row r="24" spans="2:3" ht="15.75">
      <c r="B24" s="22" t="s">
        <v>13</v>
      </c>
      <c r="C24" s="11">
        <f>SUM(C21:C23)</f>
        <v>942</v>
      </c>
    </row>
    <row r="25" spans="2:3">
      <c r="B25" s="14"/>
      <c r="C25" s="5"/>
    </row>
    <row r="26" spans="2:3" ht="15.75">
      <c r="B26" s="22" t="s">
        <v>14</v>
      </c>
      <c r="C26" s="11">
        <f>SUM(C9+C14+C19+C24)</f>
        <v>4133</v>
      </c>
    </row>
  </sheetData>
  <mergeCells count="1">
    <mergeCell ref="B2:C2"/>
  </mergeCells>
  <pageMargins left="0.7" right="0.7" top="0.75" bottom="0.75" header="0.3" footer="0.3"/>
  <pageSetup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O31"/>
  <sheetViews>
    <sheetView workbookViewId="0">
      <selection activeCell="F11" sqref="F11"/>
    </sheetView>
  </sheetViews>
  <sheetFormatPr defaultRowHeight="15"/>
  <cols>
    <col min="1" max="1" width="21" style="6" customWidth="1"/>
    <col min="2" max="2" width="7.5703125" style="6" customWidth="1"/>
    <col min="3" max="3" width="8.42578125" style="6" customWidth="1"/>
    <col min="4" max="4" width="9.140625" style="6"/>
    <col min="5" max="5" width="6.42578125" style="6" customWidth="1"/>
    <col min="6" max="6" width="6.85546875" style="6" customWidth="1"/>
    <col min="7" max="7" width="8.7109375" style="6" customWidth="1"/>
    <col min="8" max="8" width="7.5703125" style="6" customWidth="1"/>
    <col min="9" max="9" width="7.85546875" style="6" customWidth="1"/>
    <col min="10" max="10" width="8.5703125" style="6" customWidth="1"/>
    <col min="11" max="11" width="12.7109375" style="6" customWidth="1"/>
    <col min="12" max="16384" width="9.140625" style="6"/>
  </cols>
  <sheetData>
    <row r="4" spans="1:11" ht="23.25" customHeight="1">
      <c r="A4" s="31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15.75">
      <c r="A5" s="8" t="s">
        <v>19</v>
      </c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6"/>
    </row>
    <row r="6" spans="1:11" ht="51" customHeight="1">
      <c r="A6" s="5"/>
      <c r="B6" s="37" t="s">
        <v>23</v>
      </c>
      <c r="C6" s="38"/>
      <c r="D6" s="39"/>
      <c r="E6" s="40" t="s">
        <v>29</v>
      </c>
      <c r="F6" s="41"/>
      <c r="G6" s="42"/>
      <c r="H6" s="40" t="s">
        <v>26</v>
      </c>
      <c r="I6" s="41"/>
      <c r="J6" s="42"/>
      <c r="K6" s="2" t="s">
        <v>27</v>
      </c>
    </row>
    <row r="7" spans="1:11">
      <c r="A7" s="19" t="s">
        <v>20</v>
      </c>
      <c r="B7" s="7" t="s">
        <v>24</v>
      </c>
      <c r="C7" s="7" t="s">
        <v>25</v>
      </c>
      <c r="D7" s="3" t="s">
        <v>13</v>
      </c>
      <c r="E7" s="7" t="s">
        <v>24</v>
      </c>
      <c r="F7" s="7" t="s">
        <v>25</v>
      </c>
      <c r="G7" s="3" t="s">
        <v>13</v>
      </c>
      <c r="H7" s="7" t="s">
        <v>24</v>
      </c>
      <c r="I7" s="7" t="s">
        <v>25</v>
      </c>
      <c r="J7" s="4" t="s">
        <v>13</v>
      </c>
      <c r="K7" s="4"/>
    </row>
    <row r="8" spans="1:11">
      <c r="A8" s="5" t="s">
        <v>1</v>
      </c>
      <c r="B8" s="4">
        <v>0</v>
      </c>
      <c r="C8" s="4">
        <v>180</v>
      </c>
      <c r="D8" s="4">
        <f>B8+C8</f>
        <v>180</v>
      </c>
      <c r="E8" s="4">
        <v>0</v>
      </c>
      <c r="F8" s="4">
        <v>0</v>
      </c>
      <c r="G8" s="4">
        <f>E8+F8</f>
        <v>0</v>
      </c>
      <c r="H8" s="4">
        <v>0</v>
      </c>
      <c r="I8" s="4">
        <v>0</v>
      </c>
      <c r="J8" s="4">
        <f>H8+I8</f>
        <v>0</v>
      </c>
      <c r="K8" s="4">
        <f>D8+G8+J8</f>
        <v>180</v>
      </c>
    </row>
    <row r="9" spans="1:11">
      <c r="A9" s="5" t="s">
        <v>2</v>
      </c>
      <c r="B9" s="4">
        <v>0</v>
      </c>
      <c r="C9" s="4">
        <v>360</v>
      </c>
      <c r="D9" s="4">
        <f>B9+C9</f>
        <v>360</v>
      </c>
      <c r="E9" s="4">
        <v>0</v>
      </c>
      <c r="F9" s="4">
        <v>44</v>
      </c>
      <c r="G9" s="4">
        <f>E9+F9</f>
        <v>44</v>
      </c>
      <c r="H9" s="4">
        <v>0</v>
      </c>
      <c r="I9" s="4">
        <v>0</v>
      </c>
      <c r="J9" s="4">
        <f>H9+I9</f>
        <v>0</v>
      </c>
      <c r="K9" s="4">
        <f>D9+G9+J9</f>
        <v>404</v>
      </c>
    </row>
    <row r="10" spans="1:11">
      <c r="A10" s="5" t="s">
        <v>3</v>
      </c>
      <c r="B10" s="4">
        <v>0</v>
      </c>
      <c r="C10" s="4">
        <v>477</v>
      </c>
      <c r="D10" s="4">
        <f>B10+C10</f>
        <v>477</v>
      </c>
      <c r="E10" s="4">
        <v>0</v>
      </c>
      <c r="F10" s="4">
        <v>2</v>
      </c>
      <c r="G10" s="4">
        <f>E10+F10</f>
        <v>2</v>
      </c>
      <c r="H10" s="4">
        <v>0</v>
      </c>
      <c r="I10" s="4">
        <v>0</v>
      </c>
      <c r="J10" s="4">
        <f>H10+I10</f>
        <v>0</v>
      </c>
      <c r="K10" s="4">
        <f>D10+G10+J10</f>
        <v>479</v>
      </c>
    </row>
    <row r="11" spans="1:11" ht="15.75">
      <c r="A11" s="8" t="s">
        <v>13</v>
      </c>
      <c r="B11" s="1">
        <f>SUM(B8:B10)</f>
        <v>0</v>
      </c>
      <c r="C11" s="1">
        <f>SUM(C8:C10)</f>
        <v>1017</v>
      </c>
      <c r="D11" s="1">
        <f>SUM(D8:D10)</f>
        <v>1017</v>
      </c>
      <c r="E11" s="1">
        <f>SUM(E8:E10)</f>
        <v>0</v>
      </c>
      <c r="F11" s="1">
        <f>SUM(F8:F10)</f>
        <v>46</v>
      </c>
      <c r="G11" s="1">
        <f>E11+F11</f>
        <v>46</v>
      </c>
      <c r="H11" s="1">
        <f>SUM(H8:H10)</f>
        <v>0</v>
      </c>
      <c r="I11" s="1">
        <f>SUM(I8:I10)</f>
        <v>0</v>
      </c>
      <c r="J11" s="1">
        <f>SUM(J8:J10)</f>
        <v>0</v>
      </c>
      <c r="K11" s="1">
        <f>D11+G11+J11</f>
        <v>1063</v>
      </c>
    </row>
    <row r="12" spans="1:1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0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5" t="s">
        <v>4</v>
      </c>
      <c r="B14" s="4">
        <f>SUM(B10:B13)</f>
        <v>0</v>
      </c>
      <c r="C14" s="4">
        <v>281</v>
      </c>
      <c r="D14" s="4">
        <f t="shared" ref="D14:D29" si="0">+B14+C14</f>
        <v>281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D14+G14+J14</f>
        <v>281</v>
      </c>
    </row>
    <row r="15" spans="1:11">
      <c r="A15" s="5" t="s">
        <v>5</v>
      </c>
      <c r="B15" s="4">
        <f>SUM(B11:B14)</f>
        <v>0</v>
      </c>
      <c r="C15" s="4">
        <v>376</v>
      </c>
      <c r="D15" s="4">
        <f t="shared" si="0"/>
        <v>376</v>
      </c>
      <c r="E15" s="4">
        <v>0</v>
      </c>
      <c r="F15" s="4">
        <v>3</v>
      </c>
      <c r="G15" s="4">
        <f t="shared" ref="G15:G27" si="1">E15+F15</f>
        <v>3</v>
      </c>
      <c r="H15" s="4">
        <v>0</v>
      </c>
      <c r="I15" s="4">
        <v>0</v>
      </c>
      <c r="J15" s="4">
        <v>0</v>
      </c>
      <c r="K15" s="4">
        <f>D15+G15+J15</f>
        <v>379</v>
      </c>
    </row>
    <row r="16" spans="1:11">
      <c r="A16" s="5" t="s">
        <v>6</v>
      </c>
      <c r="B16" s="4">
        <v>34</v>
      </c>
      <c r="C16" s="4">
        <v>360</v>
      </c>
      <c r="D16" s="4">
        <f t="shared" si="0"/>
        <v>394</v>
      </c>
      <c r="E16" s="4">
        <v>0</v>
      </c>
      <c r="F16" s="4">
        <v>0</v>
      </c>
      <c r="G16" s="4">
        <f t="shared" si="1"/>
        <v>0</v>
      </c>
      <c r="H16" s="4">
        <v>0</v>
      </c>
      <c r="I16" s="4">
        <v>0</v>
      </c>
      <c r="J16" s="4">
        <v>0</v>
      </c>
      <c r="K16" s="4">
        <v>0</v>
      </c>
    </row>
    <row r="17" spans="1:15" ht="15.75">
      <c r="A17" s="8" t="s">
        <v>13</v>
      </c>
      <c r="B17" s="1">
        <f>SUM(B14:B16)</f>
        <v>34</v>
      </c>
      <c r="C17" s="1">
        <f>SUM(C14:C16)</f>
        <v>1017</v>
      </c>
      <c r="D17" s="1">
        <f t="shared" si="0"/>
        <v>1051</v>
      </c>
      <c r="E17" s="1">
        <f>SUM(E14:E16)</f>
        <v>0</v>
      </c>
      <c r="F17" s="1">
        <f>SUM(F14:F16)</f>
        <v>3</v>
      </c>
      <c r="G17" s="1">
        <f t="shared" si="1"/>
        <v>3</v>
      </c>
      <c r="H17" s="1">
        <f>SUM(H14:H16)</f>
        <v>0</v>
      </c>
      <c r="I17" s="1">
        <f>SUM(I14:I16)</f>
        <v>0</v>
      </c>
      <c r="J17" s="1">
        <v>0</v>
      </c>
      <c r="K17" s="1">
        <f>D17+G17+J17</f>
        <v>1054</v>
      </c>
    </row>
    <row r="18" spans="1:15">
      <c r="A18" s="5"/>
      <c r="B18" s="4"/>
      <c r="C18" s="4"/>
      <c r="D18" s="4">
        <f t="shared" si="0"/>
        <v>0</v>
      </c>
      <c r="E18" s="4"/>
      <c r="F18" s="4"/>
      <c r="G18" s="4">
        <f t="shared" si="1"/>
        <v>0</v>
      </c>
      <c r="H18" s="4"/>
      <c r="I18" s="4"/>
      <c r="J18" s="4"/>
      <c r="K18" s="4"/>
    </row>
    <row r="19" spans="1:15">
      <c r="A19" s="20" t="s">
        <v>21</v>
      </c>
      <c r="B19" s="4"/>
      <c r="C19" s="4"/>
      <c r="D19" s="4">
        <f t="shared" si="0"/>
        <v>0</v>
      </c>
      <c r="E19" s="4"/>
      <c r="F19" s="4"/>
      <c r="G19" s="4">
        <f t="shared" si="1"/>
        <v>0</v>
      </c>
      <c r="H19" s="4"/>
      <c r="I19" s="4"/>
      <c r="J19" s="4"/>
      <c r="K19" s="4"/>
    </row>
    <row r="20" spans="1:15">
      <c r="A20" s="5" t="s">
        <v>7</v>
      </c>
      <c r="B20" s="4">
        <v>0</v>
      </c>
      <c r="C20" s="4">
        <v>463</v>
      </c>
      <c r="D20" s="4">
        <f t="shared" si="0"/>
        <v>463</v>
      </c>
      <c r="E20" s="4">
        <v>0</v>
      </c>
      <c r="F20" s="4">
        <v>0</v>
      </c>
      <c r="G20" s="4">
        <f t="shared" si="1"/>
        <v>0</v>
      </c>
      <c r="H20" s="4">
        <v>0</v>
      </c>
      <c r="I20" s="4">
        <v>0</v>
      </c>
      <c r="J20" s="4">
        <v>0</v>
      </c>
      <c r="K20" s="4">
        <v>463</v>
      </c>
    </row>
    <row r="21" spans="1:15">
      <c r="A21" s="5" t="s">
        <v>8</v>
      </c>
      <c r="B21" s="4">
        <v>32</v>
      </c>
      <c r="C21" s="4">
        <v>377</v>
      </c>
      <c r="D21" s="4">
        <f t="shared" si="0"/>
        <v>409</v>
      </c>
      <c r="E21" s="4">
        <v>1</v>
      </c>
      <c r="F21" s="4">
        <v>0</v>
      </c>
      <c r="G21" s="4">
        <f t="shared" si="1"/>
        <v>1</v>
      </c>
      <c r="H21" s="4">
        <v>0</v>
      </c>
      <c r="I21" s="4">
        <v>0</v>
      </c>
      <c r="J21" s="4">
        <v>0</v>
      </c>
      <c r="K21" s="4">
        <f>D21+G21+J21</f>
        <v>410</v>
      </c>
    </row>
    <row r="22" spans="1:15">
      <c r="A22" s="5" t="s">
        <v>9</v>
      </c>
      <c r="B22" s="4">
        <v>0</v>
      </c>
      <c r="C22" s="4">
        <v>538</v>
      </c>
      <c r="D22" s="4">
        <f t="shared" si="0"/>
        <v>538</v>
      </c>
      <c r="E22" s="4"/>
      <c r="F22" s="4">
        <v>2</v>
      </c>
      <c r="G22" s="4">
        <f t="shared" si="1"/>
        <v>2</v>
      </c>
      <c r="H22" s="4">
        <v>0</v>
      </c>
      <c r="I22" s="4">
        <v>0</v>
      </c>
      <c r="J22" s="4">
        <v>0</v>
      </c>
      <c r="K22" s="4">
        <f>D22+G22+J22</f>
        <v>540</v>
      </c>
    </row>
    <row r="23" spans="1:15" ht="15.75">
      <c r="A23" s="8" t="s">
        <v>13</v>
      </c>
      <c r="B23" s="1">
        <f>SUM(B20:B22)</f>
        <v>32</v>
      </c>
      <c r="C23" s="1">
        <f>SUM(C20:C22)</f>
        <v>1378</v>
      </c>
      <c r="D23" s="1">
        <f t="shared" si="0"/>
        <v>1410</v>
      </c>
      <c r="E23" s="1">
        <f>SUM(E20:E22)</f>
        <v>1</v>
      </c>
      <c r="F23" s="1">
        <f>SUM(F20:F22)</f>
        <v>2</v>
      </c>
      <c r="G23" s="1">
        <f t="shared" si="1"/>
        <v>3</v>
      </c>
      <c r="H23" s="1">
        <f>SUM(H20:H22)</f>
        <v>0</v>
      </c>
      <c r="I23" s="1">
        <f>SUM(I20:I22)</f>
        <v>0</v>
      </c>
      <c r="J23" s="1">
        <v>0</v>
      </c>
      <c r="K23" s="1">
        <f>D23+G23+J23</f>
        <v>1413</v>
      </c>
    </row>
    <row r="24" spans="1: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5">
      <c r="A25" s="19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5">
      <c r="A26" s="5" t="s">
        <v>10</v>
      </c>
      <c r="B26" s="4">
        <v>36</v>
      </c>
      <c r="C26" s="4">
        <v>590</v>
      </c>
      <c r="D26" s="4">
        <f t="shared" si="0"/>
        <v>626</v>
      </c>
      <c r="E26" s="4">
        <v>1</v>
      </c>
      <c r="F26" s="4">
        <v>0</v>
      </c>
      <c r="G26" s="4">
        <f t="shared" si="1"/>
        <v>1</v>
      </c>
      <c r="H26" s="4">
        <v>0</v>
      </c>
      <c r="I26" s="4">
        <v>0</v>
      </c>
      <c r="J26" s="4">
        <v>0</v>
      </c>
      <c r="K26" s="4">
        <f>D26+G26+J26</f>
        <v>627</v>
      </c>
    </row>
    <row r="27" spans="1:15">
      <c r="A27" s="5" t="s">
        <v>11</v>
      </c>
      <c r="B27" s="4">
        <v>0</v>
      </c>
      <c r="C27" s="4">
        <v>84</v>
      </c>
      <c r="D27" s="4">
        <f t="shared" si="0"/>
        <v>84</v>
      </c>
      <c r="E27" s="4">
        <v>0</v>
      </c>
      <c r="F27" s="4">
        <v>7</v>
      </c>
      <c r="G27" s="4">
        <f t="shared" si="1"/>
        <v>7</v>
      </c>
      <c r="H27" s="4">
        <v>0</v>
      </c>
      <c r="I27" s="4">
        <v>0</v>
      </c>
      <c r="J27" s="4">
        <v>0</v>
      </c>
      <c r="K27" s="4">
        <f>D27+G27+J27</f>
        <v>91</v>
      </c>
    </row>
    <row r="28" spans="1:15">
      <c r="A28" s="5" t="s">
        <v>12</v>
      </c>
      <c r="B28" s="4">
        <v>27</v>
      </c>
      <c r="C28" s="4">
        <v>486</v>
      </c>
      <c r="D28" s="4">
        <f t="shared" si="0"/>
        <v>513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D28+G28+J28</f>
        <v>513</v>
      </c>
      <c r="O28" s="6" t="s">
        <v>28</v>
      </c>
    </row>
    <row r="29" spans="1:15" ht="15.75">
      <c r="A29" s="8" t="s">
        <v>13</v>
      </c>
      <c r="B29" s="1">
        <f>SUM(B26:B28)</f>
        <v>63</v>
      </c>
      <c r="C29" s="1">
        <f>C26+C27+C28</f>
        <v>1160</v>
      </c>
      <c r="D29" s="1">
        <f t="shared" si="0"/>
        <v>1223</v>
      </c>
      <c r="E29" s="1">
        <f>SUM(E26:E28)</f>
        <v>1</v>
      </c>
      <c r="F29" s="1">
        <f>SUM(F26:F28)</f>
        <v>7</v>
      </c>
      <c r="G29" s="1">
        <f>E29+F29</f>
        <v>8</v>
      </c>
      <c r="H29" s="1">
        <f>SUM(H26:H28)</f>
        <v>0</v>
      </c>
      <c r="I29" s="1">
        <f>SUM(I26:I28)</f>
        <v>0</v>
      </c>
      <c r="J29" s="1">
        <v>0</v>
      </c>
      <c r="K29" s="1">
        <f>D29+G29+J29</f>
        <v>1231</v>
      </c>
    </row>
    <row r="30" spans="1: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5" ht="15.75">
      <c r="A31" s="23" t="s">
        <v>14</v>
      </c>
      <c r="B31" s="1">
        <f t="shared" ref="B31:K31" si="2">SUM(B11+B17+B23+B29)</f>
        <v>129</v>
      </c>
      <c r="C31" s="1">
        <f t="shared" si="2"/>
        <v>4572</v>
      </c>
      <c r="D31" s="1">
        <f t="shared" si="2"/>
        <v>4701</v>
      </c>
      <c r="E31" s="1">
        <f t="shared" si="2"/>
        <v>2</v>
      </c>
      <c r="F31" s="1">
        <f t="shared" si="2"/>
        <v>58</v>
      </c>
      <c r="G31" s="1">
        <f t="shared" si="2"/>
        <v>60</v>
      </c>
      <c r="H31" s="1">
        <f t="shared" si="2"/>
        <v>0</v>
      </c>
      <c r="I31" s="1">
        <f t="shared" si="2"/>
        <v>0</v>
      </c>
      <c r="J31" s="1">
        <f t="shared" si="2"/>
        <v>0</v>
      </c>
      <c r="K31" s="1">
        <f t="shared" si="2"/>
        <v>4761</v>
      </c>
    </row>
  </sheetData>
  <mergeCells count="5">
    <mergeCell ref="A4:K4"/>
    <mergeCell ref="B5:K5"/>
    <mergeCell ref="B6:D6"/>
    <mergeCell ref="E6:G6"/>
    <mergeCell ref="H6:J6"/>
  </mergeCells>
  <pageMargins left="0.7" right="0.44" top="0.75" bottom="0.75" header="0.3" footer="0.3"/>
  <pageSetup scale="8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K31"/>
  <sheetViews>
    <sheetView workbookViewId="0">
      <selection activeCell="F17" sqref="F17"/>
    </sheetView>
  </sheetViews>
  <sheetFormatPr defaultRowHeight="15"/>
  <cols>
    <col min="1" max="1" width="19" style="6" customWidth="1"/>
    <col min="2" max="2" width="7" style="6" customWidth="1"/>
    <col min="3" max="7" width="9.140625" style="6"/>
    <col min="8" max="8" width="7.28515625" style="6" customWidth="1"/>
    <col min="9" max="9" width="6.7109375" style="6" customWidth="1"/>
    <col min="10" max="10" width="9.140625" style="6"/>
    <col min="11" max="11" width="10.140625" style="6" customWidth="1"/>
    <col min="12" max="16384" width="9.140625" style="6"/>
  </cols>
  <sheetData>
    <row r="4" spans="1:11" ht="15.75">
      <c r="A4" s="43" t="s">
        <v>22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15.75">
      <c r="A5" s="8" t="s">
        <v>30</v>
      </c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6"/>
    </row>
    <row r="6" spans="1:11" ht="31.5">
      <c r="A6" s="5"/>
      <c r="B6" s="37" t="s">
        <v>23</v>
      </c>
      <c r="C6" s="38"/>
      <c r="D6" s="39"/>
      <c r="E6" s="40" t="s">
        <v>29</v>
      </c>
      <c r="F6" s="41"/>
      <c r="G6" s="42"/>
      <c r="H6" s="40" t="s">
        <v>26</v>
      </c>
      <c r="I6" s="41"/>
      <c r="J6" s="42"/>
      <c r="K6" s="2" t="s">
        <v>27</v>
      </c>
    </row>
    <row r="7" spans="1:11">
      <c r="A7" s="19" t="s">
        <v>20</v>
      </c>
      <c r="B7" s="7" t="s">
        <v>24</v>
      </c>
      <c r="C7" s="7" t="s">
        <v>25</v>
      </c>
      <c r="D7" s="3" t="s">
        <v>13</v>
      </c>
      <c r="E7" s="7" t="s">
        <v>24</v>
      </c>
      <c r="F7" s="7" t="s">
        <v>25</v>
      </c>
      <c r="G7" s="3" t="s">
        <v>13</v>
      </c>
      <c r="H7" s="7" t="s">
        <v>24</v>
      </c>
      <c r="I7" s="7" t="s">
        <v>25</v>
      </c>
      <c r="J7" s="4" t="s">
        <v>13</v>
      </c>
      <c r="K7" s="4"/>
    </row>
    <row r="8" spans="1:11">
      <c r="A8" s="5" t="s">
        <v>1</v>
      </c>
      <c r="B8" s="4">
        <v>0</v>
      </c>
      <c r="C8" s="4">
        <v>524</v>
      </c>
      <c r="D8" s="4">
        <f>B8+C8</f>
        <v>524</v>
      </c>
      <c r="E8" s="4">
        <v>0</v>
      </c>
      <c r="F8" s="4">
        <v>0</v>
      </c>
      <c r="G8" s="4">
        <f>E8+F8</f>
        <v>0</v>
      </c>
      <c r="H8" s="4">
        <v>0</v>
      </c>
      <c r="I8" s="4">
        <v>0</v>
      </c>
      <c r="J8" s="4">
        <f>H8+I8</f>
        <v>0</v>
      </c>
      <c r="K8" s="4">
        <f>D8+G8+J8</f>
        <v>524</v>
      </c>
    </row>
    <row r="9" spans="1:11">
      <c r="A9" s="5" t="s">
        <v>2</v>
      </c>
      <c r="B9" s="4">
        <v>0</v>
      </c>
      <c r="C9" s="4">
        <v>165</v>
      </c>
      <c r="D9" s="4">
        <f>B9+C9</f>
        <v>165</v>
      </c>
      <c r="E9" s="4">
        <v>0</v>
      </c>
      <c r="F9" s="4">
        <v>0</v>
      </c>
      <c r="G9" s="4">
        <f>E9+F9</f>
        <v>0</v>
      </c>
      <c r="H9" s="4">
        <v>0</v>
      </c>
      <c r="I9" s="4">
        <v>0</v>
      </c>
      <c r="J9" s="4">
        <f>H9+I9</f>
        <v>0</v>
      </c>
      <c r="K9" s="4">
        <f>D9+G9+J9</f>
        <v>165</v>
      </c>
    </row>
    <row r="10" spans="1:11">
      <c r="A10" s="5" t="s">
        <v>3</v>
      </c>
      <c r="B10" s="4">
        <v>0</v>
      </c>
      <c r="C10" s="4">
        <v>460</v>
      </c>
      <c r="D10" s="4">
        <f>B10+C10</f>
        <v>460</v>
      </c>
      <c r="E10" s="4">
        <v>0</v>
      </c>
      <c r="F10" s="4">
        <v>0</v>
      </c>
      <c r="G10" s="4">
        <f>E10+F10</f>
        <v>0</v>
      </c>
      <c r="H10" s="4">
        <v>0</v>
      </c>
      <c r="I10" s="4">
        <v>0</v>
      </c>
      <c r="J10" s="4">
        <f>H10+I10</f>
        <v>0</v>
      </c>
      <c r="K10" s="4">
        <f>D10+G10+J10</f>
        <v>460</v>
      </c>
    </row>
    <row r="11" spans="1:11">
      <c r="A11" s="5" t="s">
        <v>13</v>
      </c>
      <c r="B11" s="4">
        <f>SUM(B8:B10)</f>
        <v>0</v>
      </c>
      <c r="C11" s="4">
        <f>SUM(C8:C10)</f>
        <v>1149</v>
      </c>
      <c r="D11" s="4">
        <f t="shared" ref="D11:J11" si="0">SUM(D8:D10)</f>
        <v>1149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>D11+G11+J11</f>
        <v>1149</v>
      </c>
    </row>
    <row r="12" spans="1:1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0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5" t="s">
        <v>4</v>
      </c>
      <c r="B14" s="4">
        <f>SUM(B10:B13)</f>
        <v>0</v>
      </c>
      <c r="C14" s="4">
        <v>230</v>
      </c>
      <c r="D14" s="4">
        <f t="shared" ref="D14:D29" si="1">+B14+C14</f>
        <v>230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H14+I14</f>
        <v>0</v>
      </c>
      <c r="K14" s="4">
        <f>D14+G14+J14</f>
        <v>230</v>
      </c>
    </row>
    <row r="15" spans="1:11">
      <c r="A15" s="5" t="s">
        <v>5</v>
      </c>
      <c r="B15" s="4">
        <f>SUM(B11:B14)</f>
        <v>0</v>
      </c>
      <c r="C15" s="4">
        <v>199</v>
      </c>
      <c r="D15" s="4">
        <f t="shared" si="1"/>
        <v>199</v>
      </c>
      <c r="E15" s="4">
        <v>0</v>
      </c>
      <c r="F15" s="4">
        <v>4</v>
      </c>
      <c r="G15" s="4">
        <f t="shared" ref="G15:G27" si="2">E15+F15</f>
        <v>4</v>
      </c>
      <c r="H15" s="4">
        <v>0</v>
      </c>
      <c r="I15" s="4">
        <v>0</v>
      </c>
      <c r="J15" s="4">
        <f t="shared" ref="J15:J16" si="3">H15+I15</f>
        <v>0</v>
      </c>
      <c r="K15" s="4">
        <f>D15+G15+J15</f>
        <v>203</v>
      </c>
    </row>
    <row r="16" spans="1:11">
      <c r="A16" s="5" t="s">
        <v>6</v>
      </c>
      <c r="B16" s="4">
        <v>42</v>
      </c>
      <c r="C16" s="4">
        <v>544</v>
      </c>
      <c r="D16" s="4">
        <f t="shared" si="1"/>
        <v>586</v>
      </c>
      <c r="E16" s="4">
        <v>3</v>
      </c>
      <c r="F16" s="4">
        <v>0</v>
      </c>
      <c r="G16" s="4">
        <f t="shared" si="2"/>
        <v>3</v>
      </c>
      <c r="H16" s="4">
        <v>0</v>
      </c>
      <c r="I16" s="4">
        <v>0</v>
      </c>
      <c r="J16" s="4">
        <f t="shared" si="3"/>
        <v>0</v>
      </c>
      <c r="K16" s="4">
        <v>0</v>
      </c>
    </row>
    <row r="17" spans="1:11">
      <c r="A17" s="5" t="s">
        <v>13</v>
      </c>
      <c r="B17" s="4">
        <f t="shared" ref="B17:I17" si="4">SUM(B14:B16)</f>
        <v>42</v>
      </c>
      <c r="C17" s="4">
        <f t="shared" si="4"/>
        <v>973</v>
      </c>
      <c r="D17" s="4">
        <f t="shared" si="4"/>
        <v>1015</v>
      </c>
      <c r="E17" s="4">
        <f t="shared" si="4"/>
        <v>3</v>
      </c>
      <c r="F17" s="4">
        <f t="shared" si="4"/>
        <v>4</v>
      </c>
      <c r="G17" s="4">
        <f t="shared" si="4"/>
        <v>7</v>
      </c>
      <c r="H17" s="4">
        <f t="shared" si="4"/>
        <v>0</v>
      </c>
      <c r="I17" s="4">
        <f t="shared" si="4"/>
        <v>0</v>
      </c>
      <c r="J17" s="4">
        <f>SUM(H14+H16)</f>
        <v>0</v>
      </c>
      <c r="K17" s="4">
        <f>D17+G17+J17</f>
        <v>1022</v>
      </c>
    </row>
    <row r="18" spans="1:11">
      <c r="A18" s="5"/>
      <c r="B18" s="4"/>
      <c r="C18" s="4"/>
      <c r="D18" s="4">
        <f t="shared" si="1"/>
        <v>0</v>
      </c>
      <c r="E18" s="4"/>
      <c r="F18" s="4"/>
      <c r="G18" s="4">
        <f t="shared" si="2"/>
        <v>0</v>
      </c>
      <c r="H18" s="4"/>
      <c r="I18" s="4"/>
      <c r="J18" s="4"/>
      <c r="K18" s="4"/>
    </row>
    <row r="19" spans="1:11">
      <c r="A19" s="20" t="s">
        <v>21</v>
      </c>
      <c r="B19" s="4"/>
      <c r="C19" s="4"/>
      <c r="D19" s="4">
        <f t="shared" si="1"/>
        <v>0</v>
      </c>
      <c r="E19" s="4"/>
      <c r="F19" s="4"/>
      <c r="G19" s="4">
        <f t="shared" si="2"/>
        <v>0</v>
      </c>
      <c r="H19" s="4"/>
      <c r="I19" s="4"/>
      <c r="J19" s="4"/>
      <c r="K19" s="4"/>
    </row>
    <row r="20" spans="1:11">
      <c r="A20" s="5" t="s">
        <v>7</v>
      </c>
      <c r="B20" s="4">
        <v>0</v>
      </c>
      <c r="C20" s="4">
        <v>320</v>
      </c>
      <c r="D20" s="4">
        <f t="shared" si="1"/>
        <v>320</v>
      </c>
      <c r="E20" s="4">
        <v>0</v>
      </c>
      <c r="F20" s="4">
        <v>0</v>
      </c>
      <c r="G20" s="4">
        <f t="shared" si="2"/>
        <v>0</v>
      </c>
      <c r="H20" s="4">
        <v>0</v>
      </c>
      <c r="I20" s="4">
        <v>0</v>
      </c>
      <c r="J20" s="4">
        <v>0</v>
      </c>
      <c r="K20" s="4">
        <v>0</v>
      </c>
    </row>
    <row r="21" spans="1:11">
      <c r="A21" s="5" t="s">
        <v>8</v>
      </c>
      <c r="B21" s="4">
        <v>37</v>
      </c>
      <c r="C21" s="4">
        <v>443</v>
      </c>
      <c r="D21" s="4">
        <f t="shared" si="1"/>
        <v>480</v>
      </c>
      <c r="E21" s="4">
        <v>0</v>
      </c>
      <c r="F21" s="4">
        <v>0</v>
      </c>
      <c r="G21" s="4">
        <f t="shared" si="2"/>
        <v>0</v>
      </c>
      <c r="H21" s="4">
        <v>0</v>
      </c>
      <c r="I21" s="4">
        <v>0</v>
      </c>
      <c r="J21" s="4">
        <v>0</v>
      </c>
      <c r="K21" s="4">
        <f>D21+G21+J21</f>
        <v>480</v>
      </c>
    </row>
    <row r="22" spans="1:11">
      <c r="A22" s="5" t="s">
        <v>9</v>
      </c>
      <c r="B22" s="4">
        <v>0</v>
      </c>
      <c r="C22" s="4">
        <v>654</v>
      </c>
      <c r="D22" s="4">
        <f t="shared" si="1"/>
        <v>654</v>
      </c>
      <c r="E22" s="4">
        <v>0</v>
      </c>
      <c r="F22" s="4">
        <v>0</v>
      </c>
      <c r="G22" s="4">
        <f t="shared" si="2"/>
        <v>0</v>
      </c>
      <c r="H22" s="4">
        <v>0</v>
      </c>
      <c r="I22" s="4">
        <v>0</v>
      </c>
      <c r="J22" s="4">
        <v>0</v>
      </c>
      <c r="K22" s="4">
        <f>D22+G22+J22</f>
        <v>654</v>
      </c>
    </row>
    <row r="23" spans="1:11">
      <c r="A23" s="5" t="s">
        <v>13</v>
      </c>
      <c r="B23" s="4">
        <f>SUM(B20:B22)</f>
        <v>37</v>
      </c>
      <c r="C23" s="4">
        <f>SUM(C20:C22)</f>
        <v>1417</v>
      </c>
      <c r="D23" s="4">
        <f t="shared" si="1"/>
        <v>1454</v>
      </c>
      <c r="E23" s="4">
        <f>SUM(E20:E22)</f>
        <v>0</v>
      </c>
      <c r="F23" s="4">
        <f>SUM(F20:F22)</f>
        <v>0</v>
      </c>
      <c r="G23" s="4">
        <f t="shared" si="2"/>
        <v>0</v>
      </c>
      <c r="H23" s="4">
        <f>SUM(H20:H22)</f>
        <v>0</v>
      </c>
      <c r="I23" s="4">
        <f>SUM(I20:I22)</f>
        <v>0</v>
      </c>
      <c r="J23" s="4">
        <v>0</v>
      </c>
      <c r="K23" s="4">
        <f>D23+G23+J23</f>
        <v>1454</v>
      </c>
    </row>
    <row r="24" spans="1:11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19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5" t="s">
        <v>10</v>
      </c>
      <c r="B26" s="4">
        <v>36</v>
      </c>
      <c r="C26" s="4">
        <v>549</v>
      </c>
      <c r="D26" s="4">
        <f t="shared" si="1"/>
        <v>585</v>
      </c>
      <c r="E26" s="4">
        <v>0</v>
      </c>
      <c r="F26" s="4">
        <v>0</v>
      </c>
      <c r="G26" s="4">
        <f t="shared" si="2"/>
        <v>0</v>
      </c>
      <c r="H26" s="4">
        <v>0</v>
      </c>
      <c r="I26" s="4">
        <v>0</v>
      </c>
      <c r="J26" s="4">
        <v>0</v>
      </c>
      <c r="K26" s="4">
        <f>D26+G26+J26</f>
        <v>585</v>
      </c>
    </row>
    <row r="27" spans="1:11">
      <c r="A27" s="5" t="s">
        <v>11</v>
      </c>
      <c r="B27" s="4">
        <v>0</v>
      </c>
      <c r="C27" s="4">
        <v>239</v>
      </c>
      <c r="D27" s="4">
        <f t="shared" si="1"/>
        <v>239</v>
      </c>
      <c r="E27" s="4">
        <v>0</v>
      </c>
      <c r="F27" s="4">
        <v>2</v>
      </c>
      <c r="G27" s="4">
        <f t="shared" si="2"/>
        <v>2</v>
      </c>
      <c r="H27" s="4">
        <v>0</v>
      </c>
      <c r="I27" s="4">
        <v>0</v>
      </c>
      <c r="J27" s="4">
        <v>0</v>
      </c>
      <c r="K27" s="4">
        <f>D27+G27+J27</f>
        <v>241</v>
      </c>
    </row>
    <row r="28" spans="1:11">
      <c r="A28" s="5" t="s">
        <v>12</v>
      </c>
      <c r="B28" s="4">
        <v>25</v>
      </c>
      <c r="C28" s="4">
        <v>596</v>
      </c>
      <c r="D28" s="4">
        <f t="shared" si="1"/>
        <v>621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D28+G28+J28</f>
        <v>621</v>
      </c>
    </row>
    <row r="29" spans="1:11">
      <c r="A29" s="5" t="s">
        <v>13</v>
      </c>
      <c r="B29" s="4">
        <f>SUM(B26:B28)</f>
        <v>61</v>
      </c>
      <c r="C29" s="4">
        <f>C26+C27+C28</f>
        <v>1384</v>
      </c>
      <c r="D29" s="4">
        <f t="shared" si="1"/>
        <v>1445</v>
      </c>
      <c r="E29" s="4">
        <f>SUM(E26:E28)</f>
        <v>0</v>
      </c>
      <c r="F29" s="4">
        <f>SUM(F26:F28)</f>
        <v>2</v>
      </c>
      <c r="G29" s="4">
        <f>E29+F29</f>
        <v>2</v>
      </c>
      <c r="H29" s="4">
        <f>SUM(H26:H28)</f>
        <v>0</v>
      </c>
      <c r="I29" s="4">
        <f>SUM(I26:I28)</f>
        <v>0</v>
      </c>
      <c r="J29" s="4">
        <v>0</v>
      </c>
      <c r="K29" s="4">
        <f>D29+G29+J29</f>
        <v>1447</v>
      </c>
    </row>
    <row r="30" spans="1:11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>
      <c r="A31" s="21" t="s">
        <v>14</v>
      </c>
      <c r="B31" s="1">
        <f t="shared" ref="B31:K31" si="5">SUM(B11+B17+B23+B29)</f>
        <v>140</v>
      </c>
      <c r="C31" s="1">
        <f t="shared" si="5"/>
        <v>4923</v>
      </c>
      <c r="D31" s="1">
        <f t="shared" si="5"/>
        <v>5063</v>
      </c>
      <c r="E31" s="1">
        <f t="shared" si="5"/>
        <v>3</v>
      </c>
      <c r="F31" s="1">
        <f t="shared" si="5"/>
        <v>6</v>
      </c>
      <c r="G31" s="1">
        <f t="shared" si="5"/>
        <v>9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5072</v>
      </c>
    </row>
  </sheetData>
  <mergeCells count="5">
    <mergeCell ref="B5:K5"/>
    <mergeCell ref="A4:K4"/>
    <mergeCell ref="B6:D6"/>
    <mergeCell ref="E6:G6"/>
    <mergeCell ref="H6:J6"/>
  </mergeCells>
  <pageMargins left="0.31" right="0.1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30"/>
  <sheetViews>
    <sheetView workbookViewId="0">
      <selection activeCell="B7" sqref="B7"/>
    </sheetView>
  </sheetViews>
  <sheetFormatPr defaultRowHeight="15"/>
  <cols>
    <col min="1" max="1" width="20.28515625" style="6" customWidth="1"/>
    <col min="2" max="2" width="6.7109375" style="6" customWidth="1"/>
    <col min="3" max="4" width="9.140625" style="6"/>
    <col min="5" max="5" width="7.42578125" style="6" customWidth="1"/>
    <col min="6" max="6" width="7.28515625" style="6" customWidth="1"/>
    <col min="7" max="7" width="8.5703125" style="6" customWidth="1"/>
    <col min="8" max="8" width="6.7109375" style="6" customWidth="1"/>
    <col min="9" max="9" width="7.42578125" style="6" customWidth="1"/>
    <col min="10" max="10" width="8" style="6" customWidth="1"/>
    <col min="11" max="11" width="10.5703125" style="6" customWidth="1"/>
    <col min="12" max="16384" width="9.140625" style="6"/>
  </cols>
  <sheetData>
    <row r="4" spans="1:11" ht="18.75" customHeight="1">
      <c r="A4" s="43" t="s">
        <v>22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16.5" customHeight="1">
      <c r="A5" s="8" t="s">
        <v>31</v>
      </c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6"/>
    </row>
    <row r="6" spans="1:11" ht="32.25" customHeight="1">
      <c r="A6" s="5"/>
      <c r="B6" s="37" t="s">
        <v>23</v>
      </c>
      <c r="C6" s="38"/>
      <c r="D6" s="39"/>
      <c r="E6" s="40" t="s">
        <v>29</v>
      </c>
      <c r="F6" s="41"/>
      <c r="G6" s="42"/>
      <c r="H6" s="40" t="s">
        <v>26</v>
      </c>
      <c r="I6" s="41"/>
      <c r="J6" s="42"/>
      <c r="K6" s="2" t="s">
        <v>32</v>
      </c>
    </row>
    <row r="7" spans="1:11" ht="15.75">
      <c r="A7" s="8" t="s">
        <v>20</v>
      </c>
      <c r="B7" s="7" t="s">
        <v>24</v>
      </c>
      <c r="C7" s="7" t="s">
        <v>25</v>
      </c>
      <c r="D7" s="3" t="s">
        <v>13</v>
      </c>
      <c r="E7" s="7" t="s">
        <v>24</v>
      </c>
      <c r="F7" s="7" t="s">
        <v>25</v>
      </c>
      <c r="G7" s="3" t="s">
        <v>13</v>
      </c>
      <c r="H7" s="7" t="s">
        <v>24</v>
      </c>
      <c r="I7" s="7" t="s">
        <v>25</v>
      </c>
      <c r="J7" s="4" t="s">
        <v>13</v>
      </c>
      <c r="K7" s="4"/>
    </row>
    <row r="8" spans="1:11">
      <c r="A8" s="5" t="s">
        <v>1</v>
      </c>
      <c r="B8" s="4">
        <v>0</v>
      </c>
      <c r="C8" s="4">
        <v>609</v>
      </c>
      <c r="D8" s="4">
        <f>B8+C8</f>
        <v>609</v>
      </c>
      <c r="E8" s="4">
        <v>0</v>
      </c>
      <c r="F8" s="4">
        <v>0</v>
      </c>
      <c r="G8" s="4">
        <f>E8+F8</f>
        <v>0</v>
      </c>
      <c r="H8" s="4">
        <v>0</v>
      </c>
      <c r="I8" s="4">
        <v>0</v>
      </c>
      <c r="J8" s="4">
        <f>H8+I8</f>
        <v>0</v>
      </c>
      <c r="K8" s="4">
        <f>D8+G8+J8</f>
        <v>609</v>
      </c>
    </row>
    <row r="9" spans="1:11">
      <c r="A9" s="5" t="s">
        <v>2</v>
      </c>
      <c r="B9" s="4">
        <v>40</v>
      </c>
      <c r="C9" s="4">
        <v>428</v>
      </c>
      <c r="D9" s="4">
        <f>B9+C9</f>
        <v>468</v>
      </c>
      <c r="E9" s="4">
        <v>2</v>
      </c>
      <c r="F9" s="4">
        <v>0</v>
      </c>
      <c r="G9" s="4">
        <f>E9+F9</f>
        <v>2</v>
      </c>
      <c r="H9" s="4">
        <v>0</v>
      </c>
      <c r="I9" s="4">
        <v>0</v>
      </c>
      <c r="J9" s="4">
        <f>H9+I9</f>
        <v>0</v>
      </c>
      <c r="K9" s="4">
        <f>D9+G9+J9</f>
        <v>470</v>
      </c>
    </row>
    <row r="10" spans="1:11">
      <c r="A10" s="5" t="s">
        <v>3</v>
      </c>
      <c r="B10" s="4">
        <v>0</v>
      </c>
      <c r="C10" s="4">
        <v>301</v>
      </c>
      <c r="D10" s="4">
        <f>SUM(B10:C10)</f>
        <v>301</v>
      </c>
      <c r="E10" s="4">
        <v>0</v>
      </c>
      <c r="F10" s="4">
        <v>0</v>
      </c>
      <c r="G10" s="4">
        <f>E10+F10</f>
        <v>0</v>
      </c>
      <c r="H10" s="4">
        <v>0</v>
      </c>
      <c r="I10" s="4">
        <v>0</v>
      </c>
      <c r="J10" s="4">
        <f>H10+I10</f>
        <v>0</v>
      </c>
      <c r="K10" s="4">
        <f>D10+G10+J10</f>
        <v>301</v>
      </c>
    </row>
    <row r="11" spans="1:11" ht="15.75">
      <c r="A11" s="8" t="s">
        <v>13</v>
      </c>
      <c r="B11" s="4">
        <f>SUM(B8:B10)</f>
        <v>40</v>
      </c>
      <c r="C11" s="4">
        <f t="shared" ref="C11:K11" si="0">SUM(C8:C10)</f>
        <v>1338</v>
      </c>
      <c r="D11" s="4">
        <f t="shared" si="0"/>
        <v>1378</v>
      </c>
      <c r="E11" s="4">
        <f t="shared" si="0"/>
        <v>2</v>
      </c>
      <c r="F11" s="4">
        <f t="shared" si="0"/>
        <v>0</v>
      </c>
      <c r="G11" s="4">
        <f t="shared" si="0"/>
        <v>2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1">
        <f t="shared" si="0"/>
        <v>1380</v>
      </c>
    </row>
    <row r="12" spans="1:1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8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5" t="s">
        <v>4</v>
      </c>
      <c r="B14" s="4">
        <v>0</v>
      </c>
      <c r="C14" s="4">
        <v>0</v>
      </c>
      <c r="D14" s="4">
        <f t="shared" ref="D14:D27" si="1">+B14+C14</f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H14+I14</f>
        <v>0</v>
      </c>
      <c r="K14" s="4">
        <f>D14+G14+J14</f>
        <v>0</v>
      </c>
    </row>
    <row r="15" spans="1:11">
      <c r="A15" s="5" t="s">
        <v>5</v>
      </c>
      <c r="B15" s="4">
        <v>0</v>
      </c>
      <c r="C15" s="4">
        <v>0</v>
      </c>
      <c r="D15" s="4">
        <f t="shared" si="1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 t="shared" ref="J15:J16" si="2">H15+I15</f>
        <v>0</v>
      </c>
      <c r="K15" s="4">
        <f t="shared" ref="K15:K17" si="3">D15+G15+J15</f>
        <v>0</v>
      </c>
    </row>
    <row r="16" spans="1:11">
      <c r="A16" s="5" t="s">
        <v>6</v>
      </c>
      <c r="B16" s="4">
        <v>0</v>
      </c>
      <c r="C16" s="4">
        <v>16</v>
      </c>
      <c r="D16" s="4">
        <f t="shared" si="1"/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 t="shared" si="2"/>
        <v>0</v>
      </c>
      <c r="K16" s="4">
        <f t="shared" si="3"/>
        <v>16</v>
      </c>
    </row>
    <row r="17" spans="1:11" ht="15.75">
      <c r="A17" s="8" t="s">
        <v>13</v>
      </c>
      <c r="B17" s="4">
        <f>SUM(B14:B16)</f>
        <v>0</v>
      </c>
      <c r="C17" s="4">
        <f t="shared" ref="C17:J17" si="4">SUM(C14:C16)</f>
        <v>16</v>
      </c>
      <c r="D17" s="4">
        <f t="shared" si="4"/>
        <v>16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3"/>
        <v>16</v>
      </c>
    </row>
    <row r="18" spans="1:11" ht="15.75">
      <c r="A18" s="8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5" t="s">
        <v>7</v>
      </c>
      <c r="B19" s="4">
        <v>0</v>
      </c>
      <c r="C19" s="4">
        <v>16</v>
      </c>
      <c r="D19" s="4">
        <f t="shared" si="1"/>
        <v>16</v>
      </c>
      <c r="E19" s="4">
        <v>0</v>
      </c>
      <c r="F19" s="4">
        <v>0</v>
      </c>
      <c r="G19" s="4">
        <f t="shared" ref="G19:G26" si="5">E19+F19</f>
        <v>0</v>
      </c>
      <c r="H19" s="4">
        <v>0</v>
      </c>
      <c r="I19" s="4">
        <v>0</v>
      </c>
      <c r="J19" s="4">
        <v>0</v>
      </c>
      <c r="K19" s="4">
        <f>D19+G19+J19</f>
        <v>16</v>
      </c>
    </row>
    <row r="20" spans="1:11">
      <c r="A20" s="5" t="s">
        <v>8</v>
      </c>
      <c r="B20" s="4">
        <v>0</v>
      </c>
      <c r="C20" s="4">
        <v>0</v>
      </c>
      <c r="D20" s="4">
        <f t="shared" si="1"/>
        <v>0</v>
      </c>
      <c r="E20" s="4">
        <v>0</v>
      </c>
      <c r="F20" s="4">
        <v>0</v>
      </c>
      <c r="G20" s="4">
        <f t="shared" si="5"/>
        <v>0</v>
      </c>
      <c r="H20" s="4">
        <v>0</v>
      </c>
      <c r="I20" s="4">
        <v>0</v>
      </c>
      <c r="J20" s="4">
        <v>0</v>
      </c>
      <c r="K20" s="4">
        <f>D20+G20+J20</f>
        <v>0</v>
      </c>
    </row>
    <row r="21" spans="1:11">
      <c r="A21" s="5" t="s">
        <v>9</v>
      </c>
      <c r="B21" s="4">
        <v>0</v>
      </c>
      <c r="C21" s="4">
        <v>108</v>
      </c>
      <c r="D21" s="4">
        <f t="shared" si="1"/>
        <v>108</v>
      </c>
      <c r="E21" s="4">
        <v>0</v>
      </c>
      <c r="F21" s="4">
        <v>0</v>
      </c>
      <c r="G21" s="4">
        <f t="shared" si="5"/>
        <v>0</v>
      </c>
      <c r="H21" s="4">
        <v>0</v>
      </c>
      <c r="I21" s="4">
        <v>0</v>
      </c>
      <c r="J21" s="4">
        <v>0</v>
      </c>
      <c r="K21" s="4">
        <f>D21+G21+J21</f>
        <v>108</v>
      </c>
    </row>
    <row r="22" spans="1:11" ht="15.75">
      <c r="A22" s="8" t="s">
        <v>13</v>
      </c>
      <c r="B22" s="4">
        <f>SUM(B19:B21)</f>
        <v>0</v>
      </c>
      <c r="C22" s="4">
        <f t="shared" ref="C22:K22" si="6">SUM(C19:C21)</f>
        <v>124</v>
      </c>
      <c r="D22" s="4">
        <f t="shared" si="6"/>
        <v>124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1">
        <f t="shared" si="6"/>
        <v>124</v>
      </c>
    </row>
    <row r="23" spans="1:11">
      <c r="F23" s="4"/>
      <c r="G23" s="4"/>
      <c r="H23" s="4"/>
      <c r="I23" s="4"/>
      <c r="J23" s="4"/>
      <c r="K23" s="4"/>
    </row>
    <row r="24" spans="1:11" ht="15.75">
      <c r="A24" s="8" t="s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5" t="s">
        <v>10</v>
      </c>
      <c r="B25" s="4">
        <v>0</v>
      </c>
      <c r="C25" s="4">
        <v>240</v>
      </c>
      <c r="D25" s="4">
        <f t="shared" si="1"/>
        <v>240</v>
      </c>
      <c r="E25" s="4">
        <v>0</v>
      </c>
      <c r="F25" s="4">
        <v>0</v>
      </c>
      <c r="G25" s="4">
        <f t="shared" si="5"/>
        <v>0</v>
      </c>
      <c r="H25" s="4">
        <v>0</v>
      </c>
      <c r="I25" s="4">
        <v>0</v>
      </c>
      <c r="J25" s="4">
        <v>0</v>
      </c>
      <c r="K25" s="4">
        <f>D25+G25+J25</f>
        <v>240</v>
      </c>
    </row>
    <row r="26" spans="1:11">
      <c r="A26" s="5" t="s">
        <v>11</v>
      </c>
      <c r="B26" s="4">
        <v>5</v>
      </c>
      <c r="C26" s="4">
        <v>126</v>
      </c>
      <c r="D26" s="4">
        <f t="shared" si="1"/>
        <v>131</v>
      </c>
      <c r="E26" s="4">
        <v>0</v>
      </c>
      <c r="F26" s="4">
        <v>0</v>
      </c>
      <c r="G26" s="4">
        <f t="shared" si="5"/>
        <v>0</v>
      </c>
      <c r="H26" s="4">
        <v>0</v>
      </c>
      <c r="I26" s="4">
        <v>0</v>
      </c>
      <c r="J26" s="4">
        <v>0</v>
      </c>
      <c r="K26" s="4">
        <f>D26+G26+J26</f>
        <v>131</v>
      </c>
    </row>
    <row r="27" spans="1:11">
      <c r="A27" s="5" t="s">
        <v>12</v>
      </c>
      <c r="B27" s="4">
        <v>33</v>
      </c>
      <c r="C27" s="4">
        <v>136</v>
      </c>
      <c r="D27" s="4">
        <f t="shared" si="1"/>
        <v>169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D27+G27+J27</f>
        <v>169</v>
      </c>
    </row>
    <row r="28" spans="1:11" ht="15.75">
      <c r="A28" s="8" t="s">
        <v>13</v>
      </c>
      <c r="B28" s="4">
        <f>SUM(B25:B27)</f>
        <v>38</v>
      </c>
      <c r="C28" s="4">
        <f t="shared" ref="C28:K28" si="7">SUM(C25:C27)</f>
        <v>502</v>
      </c>
      <c r="D28" s="4">
        <f t="shared" si="7"/>
        <v>540</v>
      </c>
      <c r="E28" s="4">
        <f t="shared" si="7"/>
        <v>0</v>
      </c>
      <c r="F28" s="4">
        <f t="shared" si="7"/>
        <v>0</v>
      </c>
      <c r="G28" s="4">
        <f t="shared" si="7"/>
        <v>0</v>
      </c>
      <c r="H28" s="4">
        <f t="shared" si="7"/>
        <v>0</v>
      </c>
      <c r="I28" s="4">
        <f t="shared" si="7"/>
        <v>0</v>
      </c>
      <c r="J28" s="4">
        <f t="shared" si="7"/>
        <v>0</v>
      </c>
      <c r="K28" s="1">
        <f t="shared" si="7"/>
        <v>540</v>
      </c>
    </row>
    <row r="29" spans="1:11" ht="15.75">
      <c r="A29" s="8"/>
      <c r="B29" s="4"/>
      <c r="C29" s="4"/>
      <c r="D29" s="4"/>
      <c r="E29" s="4"/>
      <c r="F29" s="4"/>
      <c r="G29" s="4"/>
      <c r="H29" s="4"/>
      <c r="I29" s="4"/>
      <c r="J29" s="4"/>
      <c r="K29" s="1"/>
    </row>
    <row r="30" spans="1:11" ht="15.75">
      <c r="A30" s="9" t="s">
        <v>14</v>
      </c>
      <c r="B30" s="1">
        <f t="shared" ref="B30:K30" si="8">B11+B17+B22+B28</f>
        <v>78</v>
      </c>
      <c r="C30" s="1">
        <f t="shared" si="8"/>
        <v>1980</v>
      </c>
      <c r="D30" s="1">
        <f t="shared" si="8"/>
        <v>2058</v>
      </c>
      <c r="E30" s="1">
        <f t="shared" si="8"/>
        <v>2</v>
      </c>
      <c r="F30" s="1">
        <f t="shared" si="8"/>
        <v>0</v>
      </c>
      <c r="G30" s="1">
        <f t="shared" si="8"/>
        <v>2</v>
      </c>
      <c r="H30" s="1">
        <f t="shared" si="8"/>
        <v>0</v>
      </c>
      <c r="I30" s="1">
        <f t="shared" si="8"/>
        <v>0</v>
      </c>
      <c r="J30" s="1">
        <f t="shared" si="8"/>
        <v>0</v>
      </c>
      <c r="K30" s="1">
        <f t="shared" si="8"/>
        <v>2060</v>
      </c>
    </row>
  </sheetData>
  <mergeCells count="5">
    <mergeCell ref="A4:K4"/>
    <mergeCell ref="B6:D6"/>
    <mergeCell ref="E6:G6"/>
    <mergeCell ref="H6:J6"/>
    <mergeCell ref="B5:K5"/>
  </mergeCells>
  <pageMargins left="0.53" right="0.42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L28"/>
  <sheetViews>
    <sheetView tabSelected="1" topLeftCell="A4" workbookViewId="0">
      <selection activeCell="K7" sqref="K7"/>
    </sheetView>
  </sheetViews>
  <sheetFormatPr defaultRowHeight="15"/>
  <cols>
    <col min="1" max="1" width="9.140625" style="6"/>
    <col min="2" max="2" width="12.5703125" style="29" customWidth="1"/>
    <col min="3" max="5" width="9.140625" style="6"/>
    <col min="6" max="6" width="8.28515625" style="6" customWidth="1"/>
    <col min="7" max="7" width="9.140625" style="6"/>
    <col min="8" max="8" width="8.5703125" style="6" customWidth="1"/>
    <col min="9" max="9" width="6.7109375" style="6" customWidth="1"/>
    <col min="10" max="10" width="7.42578125" style="6" customWidth="1"/>
    <col min="11" max="11" width="8" style="6" customWidth="1"/>
    <col min="12" max="12" width="10.85546875" style="6" customWidth="1"/>
    <col min="13" max="16384" width="9.140625" style="6"/>
  </cols>
  <sheetData>
    <row r="4" spans="2:12" ht="18.75" customHeight="1">
      <c r="B4" s="48" t="s">
        <v>22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16.5" customHeight="1">
      <c r="B5" s="49" t="s">
        <v>33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 ht="32.25" customHeight="1">
      <c r="B6" s="25"/>
      <c r="C6" s="46" t="s">
        <v>23</v>
      </c>
      <c r="D6" s="46"/>
      <c r="E6" s="46"/>
      <c r="F6" s="47" t="s">
        <v>29</v>
      </c>
      <c r="G6" s="47"/>
      <c r="H6" s="47"/>
      <c r="I6" s="47" t="s">
        <v>34</v>
      </c>
      <c r="J6" s="47"/>
      <c r="K6" s="47"/>
      <c r="L6" s="2" t="s">
        <v>32</v>
      </c>
    </row>
    <row r="7" spans="2:12" ht="33.75" customHeight="1">
      <c r="B7" s="26" t="s">
        <v>20</v>
      </c>
      <c r="C7" s="24" t="s">
        <v>24</v>
      </c>
      <c r="D7" s="24" t="s">
        <v>25</v>
      </c>
      <c r="E7" s="24" t="s">
        <v>13</v>
      </c>
      <c r="F7" s="24" t="s">
        <v>24</v>
      </c>
      <c r="G7" s="24" t="s">
        <v>25</v>
      </c>
      <c r="H7" s="24" t="s">
        <v>13</v>
      </c>
      <c r="I7" s="24" t="s">
        <v>24</v>
      </c>
      <c r="J7" s="24" t="s">
        <v>25</v>
      </c>
      <c r="K7" s="51" t="s">
        <v>13</v>
      </c>
      <c r="L7" s="50"/>
    </row>
    <row r="8" spans="2:12">
      <c r="B8" s="27" t="s">
        <v>1</v>
      </c>
      <c r="C8" s="10">
        <v>0</v>
      </c>
      <c r="D8" s="10">
        <v>319</v>
      </c>
      <c r="E8" s="10">
        <f>C8+D8</f>
        <v>319</v>
      </c>
      <c r="F8" s="10">
        <v>0</v>
      </c>
      <c r="G8" s="10">
        <v>0</v>
      </c>
      <c r="H8" s="10">
        <f>F8+G8</f>
        <v>0</v>
      </c>
      <c r="I8" s="10">
        <v>0</v>
      </c>
      <c r="J8" s="10">
        <v>2</v>
      </c>
      <c r="K8" s="10">
        <f>I8+J8</f>
        <v>2</v>
      </c>
      <c r="L8" s="10">
        <f>E8+H8+K8</f>
        <v>321</v>
      </c>
    </row>
    <row r="9" spans="2:12">
      <c r="B9" s="27" t="s">
        <v>2</v>
      </c>
      <c r="C9" s="10">
        <v>0</v>
      </c>
      <c r="D9" s="10">
        <v>0</v>
      </c>
      <c r="E9" s="10">
        <f>C9+D9</f>
        <v>0</v>
      </c>
      <c r="F9" s="10"/>
      <c r="G9" s="10">
        <v>0</v>
      </c>
      <c r="H9" s="10"/>
      <c r="I9" s="10">
        <v>0</v>
      </c>
      <c r="J9" s="10">
        <v>0</v>
      </c>
      <c r="K9" s="10">
        <f>I9+J9</f>
        <v>0</v>
      </c>
      <c r="L9" s="10">
        <f>E9+H9+K9</f>
        <v>0</v>
      </c>
    </row>
    <row r="10" spans="2:12">
      <c r="B10" s="27" t="s">
        <v>3</v>
      </c>
      <c r="C10" s="10">
        <v>37</v>
      </c>
      <c r="D10" s="10">
        <v>899</v>
      </c>
      <c r="E10" s="10">
        <f>SUM(C10:D10)</f>
        <v>936</v>
      </c>
      <c r="F10" s="10">
        <v>0</v>
      </c>
      <c r="G10" s="10">
        <v>0</v>
      </c>
      <c r="H10" s="10">
        <f>F10+G10</f>
        <v>0</v>
      </c>
      <c r="I10" s="10">
        <v>0</v>
      </c>
      <c r="J10" s="10">
        <v>0</v>
      </c>
      <c r="K10" s="10">
        <f>I10+J10</f>
        <v>0</v>
      </c>
      <c r="L10" s="10">
        <f>E10+H10+K10</f>
        <v>936</v>
      </c>
    </row>
    <row r="11" spans="2:12">
      <c r="B11" s="27" t="s">
        <v>13</v>
      </c>
      <c r="C11" s="10">
        <f>SUM(C8:C10)</f>
        <v>37</v>
      </c>
      <c r="D11" s="10">
        <f t="shared" ref="D11:L11" si="0">SUM(D8:D10)</f>
        <v>1218</v>
      </c>
      <c r="E11" s="10">
        <f t="shared" si="0"/>
        <v>1255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2</v>
      </c>
      <c r="K11" s="10">
        <f t="shared" si="0"/>
        <v>2</v>
      </c>
      <c r="L11" s="10">
        <f t="shared" si="0"/>
        <v>1257</v>
      </c>
    </row>
    <row r="12" spans="2:12" ht="30.75" customHeight="1">
      <c r="B12" s="26" t="s">
        <v>16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>
      <c r="B13" s="27" t="s">
        <v>4</v>
      </c>
      <c r="C13" s="10">
        <v>0</v>
      </c>
      <c r="D13" s="10">
        <v>653</v>
      </c>
      <c r="E13" s="10">
        <f t="shared" ref="E13:E24" si="1">+C13+D13</f>
        <v>653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I13+J13</f>
        <v>0</v>
      </c>
      <c r="L13" s="10">
        <f>E13+H13+K13</f>
        <v>653</v>
      </c>
    </row>
    <row r="14" spans="2:12">
      <c r="B14" s="27" t="s">
        <v>5</v>
      </c>
      <c r="C14" s="10">
        <v>0</v>
      </c>
      <c r="D14" s="10">
        <v>0</v>
      </c>
      <c r="E14" s="10">
        <f t="shared" si="1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ref="K14:K15" si="2">I14+J14</f>
        <v>0</v>
      </c>
      <c r="L14" s="10">
        <f t="shared" ref="L14:L16" si="3">E14+H14+K14</f>
        <v>0</v>
      </c>
    </row>
    <row r="15" spans="2:12">
      <c r="B15" s="27" t="s">
        <v>6</v>
      </c>
      <c r="C15" s="10">
        <v>0</v>
      </c>
      <c r="D15" s="10">
        <v>0</v>
      </c>
      <c r="E15" s="10">
        <f t="shared" si="1"/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0</v>
      </c>
      <c r="L15" s="10">
        <f t="shared" si="3"/>
        <v>0</v>
      </c>
    </row>
    <row r="16" spans="2:12">
      <c r="B16" s="27" t="s">
        <v>13</v>
      </c>
      <c r="C16" s="10">
        <f>SUM(C13:C15)</f>
        <v>0</v>
      </c>
      <c r="D16" s="10">
        <f t="shared" ref="D16:K16" si="4">SUM(D13:D15)</f>
        <v>653</v>
      </c>
      <c r="E16" s="10">
        <f t="shared" si="4"/>
        <v>653</v>
      </c>
      <c r="F16" s="10">
        <f t="shared" si="4"/>
        <v>0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4"/>
        <v>0</v>
      </c>
      <c r="L16" s="10">
        <f t="shared" si="3"/>
        <v>653</v>
      </c>
    </row>
    <row r="17" spans="2:12" ht="32.25" customHeight="1">
      <c r="B17" s="26" t="s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>
      <c r="B18" s="27" t="s">
        <v>7</v>
      </c>
      <c r="C18" s="10">
        <v>32</v>
      </c>
      <c r="D18" s="10">
        <v>229</v>
      </c>
      <c r="E18" s="10">
        <f t="shared" si="1"/>
        <v>261</v>
      </c>
      <c r="F18" s="10">
        <v>0</v>
      </c>
      <c r="G18" s="10">
        <v>0</v>
      </c>
      <c r="H18" s="10">
        <f t="shared" ref="H18:H24" si="5">F18+G18</f>
        <v>0</v>
      </c>
      <c r="I18" s="10">
        <v>1</v>
      </c>
      <c r="J18" s="10">
        <v>0</v>
      </c>
      <c r="K18" s="10">
        <f>SUM(I18:J18)</f>
        <v>1</v>
      </c>
      <c r="L18" s="10">
        <f>E18+H18+K18</f>
        <v>262</v>
      </c>
    </row>
    <row r="19" spans="2:12">
      <c r="B19" s="27" t="s">
        <v>8</v>
      </c>
      <c r="C19" s="10">
        <v>35</v>
      </c>
      <c r="D19" s="10">
        <v>637</v>
      </c>
      <c r="E19" s="10">
        <f t="shared" si="1"/>
        <v>672</v>
      </c>
      <c r="F19" s="10">
        <v>0</v>
      </c>
      <c r="G19" s="10">
        <v>0</v>
      </c>
      <c r="H19" s="10">
        <f t="shared" si="5"/>
        <v>0</v>
      </c>
      <c r="I19" s="10">
        <v>0</v>
      </c>
      <c r="J19" s="10">
        <v>0</v>
      </c>
      <c r="K19" s="10">
        <v>0</v>
      </c>
      <c r="L19" s="10">
        <f>E19+H19+K19</f>
        <v>672</v>
      </c>
    </row>
    <row r="20" spans="2:12">
      <c r="B20" s="27" t="s">
        <v>9</v>
      </c>
      <c r="C20" s="10">
        <v>0</v>
      </c>
      <c r="D20" s="10">
        <v>72</v>
      </c>
      <c r="E20" s="10">
        <f t="shared" si="1"/>
        <v>72</v>
      </c>
      <c r="F20" s="10">
        <v>0</v>
      </c>
      <c r="G20" s="10">
        <v>0</v>
      </c>
      <c r="H20" s="10">
        <f t="shared" si="5"/>
        <v>0</v>
      </c>
      <c r="I20" s="10">
        <v>0</v>
      </c>
      <c r="J20" s="10">
        <v>0</v>
      </c>
      <c r="K20" s="10">
        <v>0</v>
      </c>
      <c r="L20" s="10">
        <f>E20+H20+K20</f>
        <v>72</v>
      </c>
    </row>
    <row r="21" spans="2:12">
      <c r="B21" s="27" t="s">
        <v>13</v>
      </c>
      <c r="C21" s="10">
        <f>SUM(C18:C20)</f>
        <v>67</v>
      </c>
      <c r="D21" s="10">
        <f t="shared" ref="D21:L21" si="6">SUM(D18:D20)</f>
        <v>938</v>
      </c>
      <c r="E21" s="10">
        <f t="shared" si="6"/>
        <v>1005</v>
      </c>
      <c r="F21" s="10">
        <f t="shared" si="6"/>
        <v>0</v>
      </c>
      <c r="G21" s="10">
        <f t="shared" si="6"/>
        <v>0</v>
      </c>
      <c r="H21" s="10">
        <f t="shared" si="6"/>
        <v>0</v>
      </c>
      <c r="I21" s="10">
        <f t="shared" si="6"/>
        <v>1</v>
      </c>
      <c r="J21" s="10">
        <f t="shared" si="6"/>
        <v>0</v>
      </c>
      <c r="K21" s="10">
        <f t="shared" si="6"/>
        <v>1</v>
      </c>
      <c r="L21" s="10">
        <f t="shared" si="6"/>
        <v>1006</v>
      </c>
    </row>
    <row r="22" spans="2:12" ht="32.25" customHeight="1">
      <c r="B22" s="26" t="s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>
      <c r="B23" s="27" t="s">
        <v>10</v>
      </c>
      <c r="C23" s="10">
        <v>35</v>
      </c>
      <c r="D23" s="10">
        <v>1411</v>
      </c>
      <c r="E23" s="10">
        <f t="shared" si="1"/>
        <v>1446</v>
      </c>
      <c r="F23" s="10">
        <v>0</v>
      </c>
      <c r="G23" s="10">
        <v>0</v>
      </c>
      <c r="H23" s="10">
        <f t="shared" si="5"/>
        <v>0</v>
      </c>
      <c r="I23" s="10">
        <v>0</v>
      </c>
      <c r="J23" s="10">
        <v>0</v>
      </c>
      <c r="K23" s="10">
        <v>0</v>
      </c>
      <c r="L23" s="10">
        <f>E23+H23+K23</f>
        <v>1446</v>
      </c>
    </row>
    <row r="24" spans="2:12">
      <c r="B24" s="27" t="s">
        <v>11</v>
      </c>
      <c r="C24" s="10">
        <v>0</v>
      </c>
      <c r="D24" s="10">
        <v>0</v>
      </c>
      <c r="E24" s="10">
        <f t="shared" si="1"/>
        <v>0</v>
      </c>
      <c r="F24" s="10">
        <v>0</v>
      </c>
      <c r="G24" s="10">
        <v>0</v>
      </c>
      <c r="H24" s="10">
        <f t="shared" si="5"/>
        <v>0</v>
      </c>
      <c r="I24" s="10">
        <v>0</v>
      </c>
      <c r="J24" s="10">
        <v>0</v>
      </c>
      <c r="K24" s="10">
        <v>0</v>
      </c>
      <c r="L24" s="10">
        <f>E24+H24+K24</f>
        <v>0</v>
      </c>
    </row>
    <row r="25" spans="2:12">
      <c r="B25" s="27" t="s">
        <v>12</v>
      </c>
      <c r="C25" s="10">
        <v>47</v>
      </c>
      <c r="D25" s="10">
        <v>1604</v>
      </c>
      <c r="E25" s="10">
        <f>SUM(C25:D25)</f>
        <v>1651</v>
      </c>
      <c r="F25" s="10">
        <v>1</v>
      </c>
      <c r="G25" s="10">
        <v>5</v>
      </c>
      <c r="H25" s="10">
        <f>SUM(F25:G25)</f>
        <v>6</v>
      </c>
      <c r="I25" s="10">
        <v>0</v>
      </c>
      <c r="J25" s="10">
        <v>0</v>
      </c>
      <c r="K25" s="10">
        <f>SUM(I25:J25)</f>
        <v>0</v>
      </c>
      <c r="L25" s="10">
        <f>E25+H25</f>
        <v>1657</v>
      </c>
    </row>
    <row r="26" spans="2:12">
      <c r="B26" s="27" t="s">
        <v>13</v>
      </c>
      <c r="C26" s="10">
        <f>SUM(C23:C25)</f>
        <v>82</v>
      </c>
      <c r="D26" s="10">
        <f t="shared" ref="D26:L26" si="7">SUM(D23:D25)</f>
        <v>3015</v>
      </c>
      <c r="E26" s="10">
        <f t="shared" si="7"/>
        <v>3097</v>
      </c>
      <c r="F26" s="10">
        <f t="shared" si="7"/>
        <v>1</v>
      </c>
      <c r="G26" s="10">
        <f t="shared" si="7"/>
        <v>5</v>
      </c>
      <c r="H26" s="10">
        <f t="shared" si="7"/>
        <v>6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3103</v>
      </c>
    </row>
    <row r="27" spans="2:12">
      <c r="B27" s="2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31.5">
      <c r="B28" s="28" t="s">
        <v>14</v>
      </c>
      <c r="C28" s="11">
        <f t="shared" ref="C28:L28" si="8">C11+C16+C21+C26</f>
        <v>186</v>
      </c>
      <c r="D28" s="11">
        <f t="shared" si="8"/>
        <v>5824</v>
      </c>
      <c r="E28" s="11">
        <f t="shared" si="8"/>
        <v>6010</v>
      </c>
      <c r="F28" s="11">
        <f t="shared" si="8"/>
        <v>1</v>
      </c>
      <c r="G28" s="11">
        <f t="shared" si="8"/>
        <v>5</v>
      </c>
      <c r="H28" s="11">
        <f t="shared" si="8"/>
        <v>6</v>
      </c>
      <c r="I28" s="11">
        <f t="shared" si="8"/>
        <v>1</v>
      </c>
      <c r="J28" s="11">
        <f t="shared" si="8"/>
        <v>2</v>
      </c>
      <c r="K28" s="11">
        <f t="shared" si="8"/>
        <v>3</v>
      </c>
      <c r="L28" s="11">
        <f t="shared" si="8"/>
        <v>6019</v>
      </c>
    </row>
  </sheetData>
  <mergeCells count="5">
    <mergeCell ref="C6:E6"/>
    <mergeCell ref="F6:H6"/>
    <mergeCell ref="I6:K6"/>
    <mergeCell ref="B4:L4"/>
    <mergeCell ref="B5:L5"/>
  </mergeCells>
  <pageMargins left="0.34" right="0.42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2017</vt:lpstr>
      <vt:lpstr>JCO and OR 2018</vt:lpstr>
      <vt:lpstr>JCO and OR 2019</vt:lpstr>
      <vt:lpstr>JCO AND OR 2020</vt:lpstr>
      <vt:lpstr>JCO AND OR 2021</vt:lpstr>
      <vt:lpstr>'2017'!Print_Area</vt:lpstr>
      <vt:lpstr>'JCO and OR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D.N SHARMA</dc:creator>
  <cp:lastModifiedBy>Admin</cp:lastModifiedBy>
  <cp:lastPrinted>2022-06-07T06:53:31Z</cp:lastPrinted>
  <dcterms:created xsi:type="dcterms:W3CDTF">1981-07-12T02:02:54Z</dcterms:created>
  <dcterms:modified xsi:type="dcterms:W3CDTF">2022-06-13T06:32:10Z</dcterms:modified>
</cp:coreProperties>
</file>